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lareshinner/Library/CloudStorage/GoogleDrive-northclainespc@gmail.com/My Drive/1 -North Claines Parish Council all files since 2011 - Clare Shinner new/Finance/2025-26/Budget tracker 2025-2026/"/>
    </mc:Choice>
  </mc:AlternateContent>
  <xr:revisionPtr revIDLastSave="0" documentId="13_ncr:1_{1234825C-8F1F-5E4B-8F49-5F41DB309D6C}" xr6:coauthVersionLast="47" xr6:coauthVersionMax="47" xr10:uidLastSave="{00000000-0000-0000-0000-000000000000}"/>
  <bookViews>
    <workbookView xWindow="0" yWindow="500" windowWidth="25600" windowHeight="140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3" i="1" l="1"/>
  <c r="O72" i="1"/>
  <c r="O44" i="1"/>
  <c r="O15" i="1" l="1"/>
  <c r="O16" i="1"/>
  <c r="O17" i="1"/>
  <c r="N74" i="1"/>
  <c r="O9" i="1"/>
  <c r="A61" i="1"/>
  <c r="M61" i="1" l="1"/>
  <c r="K61" i="1"/>
  <c r="I61" i="1"/>
  <c r="G61" i="1"/>
  <c r="M74" i="1"/>
  <c r="K74" i="1"/>
  <c r="I74" i="1"/>
  <c r="G74" i="1"/>
  <c r="O71" i="1"/>
  <c r="O70" i="1"/>
  <c r="O69" i="1"/>
  <c r="O68" i="1"/>
  <c r="O67" i="1"/>
  <c r="O66" i="1"/>
  <c r="O65" i="1"/>
  <c r="O59" i="1"/>
  <c r="O57" i="1"/>
  <c r="O54" i="1"/>
  <c r="O53" i="1"/>
  <c r="O52" i="1"/>
  <c r="O51" i="1"/>
  <c r="O50" i="1"/>
  <c r="O42" i="1"/>
  <c r="O34" i="1"/>
  <c r="O26" i="1"/>
  <c r="O24" i="1"/>
  <c r="O21" i="1"/>
  <c r="O20" i="1"/>
  <c r="O14" i="1"/>
  <c r="O13" i="1"/>
  <c r="O12" i="1"/>
  <c r="O7" i="1"/>
  <c r="O8" i="1"/>
  <c r="O6" i="1"/>
  <c r="N54" i="1"/>
  <c r="N53" i="1"/>
  <c r="N61" i="1" s="1"/>
  <c r="O61" i="1" l="1"/>
  <c r="B61" i="1"/>
  <c r="B74" i="1"/>
  <c r="L74" i="1"/>
  <c r="J74" i="1"/>
  <c r="H74" i="1"/>
  <c r="F74" i="1"/>
  <c r="D74" i="1"/>
  <c r="A74" i="1"/>
  <c r="L61" i="1"/>
  <c r="J61" i="1"/>
  <c r="H61" i="1"/>
  <c r="F61" i="1"/>
  <c r="D61" i="1"/>
  <c r="O74" i="1" l="1"/>
</calcChain>
</file>

<file path=xl/sharedStrings.xml><?xml version="1.0" encoding="utf-8"?>
<sst xmlns="http://schemas.openxmlformats.org/spreadsheetml/2006/main" count="72" uniqueCount="71">
  <si>
    <t>Mowing contract</t>
  </si>
  <si>
    <t>Additional to contract</t>
  </si>
  <si>
    <t>Lengthsman scheme</t>
  </si>
  <si>
    <t>Contractor for Maintenance</t>
  </si>
  <si>
    <t>Parish Maintenance General</t>
  </si>
  <si>
    <t>Bins incl: dog waste bins</t>
  </si>
  <si>
    <t>Planters</t>
  </si>
  <si>
    <t>Tree work</t>
  </si>
  <si>
    <t>Brum</t>
  </si>
  <si>
    <t>Inspection and maintenance</t>
  </si>
  <si>
    <t>Lighting and Repairs</t>
  </si>
  <si>
    <t>Electricity incl: light repairs etc</t>
  </si>
  <si>
    <t>General Admin Total</t>
  </si>
  <si>
    <t>Insurance</t>
  </si>
  <si>
    <t>Audit</t>
  </si>
  <si>
    <t>Phones</t>
  </si>
  <si>
    <t>Tech support and hosting charges</t>
  </si>
  <si>
    <t>Rental office and virtual meetings</t>
  </si>
  <si>
    <t>Miscellaneous incl: training</t>
  </si>
  <si>
    <t>Fun for all day</t>
  </si>
  <si>
    <t>Fernhill Heath in Bloom/Scarecrows</t>
  </si>
  <si>
    <t>Christmas Event</t>
  </si>
  <si>
    <t>Easter Egg Hunt</t>
  </si>
  <si>
    <t>Jubilee</t>
  </si>
  <si>
    <t>Salaries</t>
  </si>
  <si>
    <t>Clerk salary and NI</t>
  </si>
  <si>
    <t>Donations, leases and subscriptions</t>
  </si>
  <si>
    <t>Spellis Green burial</t>
  </si>
  <si>
    <t>CALC subs</t>
  </si>
  <si>
    <t>Teasel Way etc</t>
  </si>
  <si>
    <t>Brum Recreation ground</t>
  </si>
  <si>
    <t>Planning Consultancy</t>
  </si>
  <si>
    <t>Newsletter</t>
  </si>
  <si>
    <t>Miscellaneous/contingency</t>
  </si>
  <si>
    <t>Bull Meadow</t>
  </si>
  <si>
    <t>VAT</t>
  </si>
  <si>
    <t>Reserve Consolidation</t>
  </si>
  <si>
    <t>TOTALS</t>
  </si>
  <si>
    <t>Precept</t>
  </si>
  <si>
    <t>Lengthsman reimbursement</t>
  </si>
  <si>
    <t>Budget</t>
  </si>
  <si>
    <t>Actual</t>
  </si>
  <si>
    <t>Community Infrastructure Levy</t>
  </si>
  <si>
    <t>Events</t>
  </si>
  <si>
    <t>Grants and Donations</t>
  </si>
  <si>
    <t>Miscellaneous</t>
  </si>
  <si>
    <t>Budget Expenditure</t>
  </si>
  <si>
    <t>Budget Income</t>
  </si>
  <si>
    <t>Budget Apr-Jun</t>
  </si>
  <si>
    <t>Budget Jul-Sep</t>
  </si>
  <si>
    <t>Budget Oct-Dec</t>
  </si>
  <si>
    <t>Budget Jan-Mar</t>
  </si>
  <si>
    <t>Actual Apr-Jun</t>
  </si>
  <si>
    <t>Actual Jul-Sep</t>
  </si>
  <si>
    <t>Actual Oct-Dec</t>
  </si>
  <si>
    <t>Actual Jan-Mar</t>
  </si>
  <si>
    <t>Total Budget</t>
  </si>
  <si>
    <t>Total Actual</t>
  </si>
  <si>
    <t>North Claines Parish Council - 2025-26 Budget tracker</t>
  </si>
  <si>
    <t>2024-25</t>
  </si>
  <si>
    <t>2025-26</t>
  </si>
  <si>
    <t>Additional support if necessary</t>
  </si>
  <si>
    <t>handyman</t>
  </si>
  <si>
    <t>watering</t>
  </si>
  <si>
    <t>misc</t>
  </si>
  <si>
    <t>VAS</t>
  </si>
  <si>
    <t>New equipment for Brum and repairs</t>
  </si>
  <si>
    <t>Implementation of plan and repairs</t>
  </si>
  <si>
    <t>saving interest account</t>
  </si>
  <si>
    <t>Office sharing</t>
  </si>
  <si>
    <t>Community Events (incl)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</si>
</sst>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£&quot;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5" fillId="0" borderId="0" xfId="0" applyFont="1"/>
    <xf numFmtId="0" fontId="0" fillId="0" borderId="2" xfId="0" applyBorder="1"/>
    <xf numFmtId="0" fontId="4" fillId="2" borderId="5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2" borderId="3" xfId="0" applyFill="1" applyBorder="1"/>
    <xf numFmtId="0" fontId="3" fillId="0" borderId="0" xfId="0" applyFont="1" applyAlignment="1">
      <alignment vertical="center"/>
    </xf>
    <xf numFmtId="0" fontId="2" fillId="0" borderId="9" xfId="0" applyFont="1" applyBorder="1"/>
    <xf numFmtId="0" fontId="2" fillId="0" borderId="10" xfId="0" applyFont="1" applyBorder="1"/>
    <xf numFmtId="0" fontId="0" fillId="0" borderId="12" xfId="0" applyBorder="1"/>
    <xf numFmtId="0" fontId="0" fillId="0" borderId="13" xfId="0" applyBorder="1"/>
    <xf numFmtId="165" fontId="0" fillId="0" borderId="14" xfId="1" applyNumberFormat="1" applyFont="1" applyBorder="1"/>
    <xf numFmtId="165" fontId="0" fillId="0" borderId="14" xfId="0" applyNumberFormat="1" applyBorder="1"/>
    <xf numFmtId="0" fontId="0" fillId="2" borderId="18" xfId="0" applyFill="1" applyBorder="1"/>
    <xf numFmtId="165" fontId="0" fillId="0" borderId="16" xfId="0" applyNumberFormat="1" applyBorder="1"/>
    <xf numFmtId="165" fontId="0" fillId="0" borderId="12" xfId="0" applyNumberFormat="1" applyBorder="1"/>
    <xf numFmtId="165" fontId="0" fillId="0" borderId="3" xfId="0" applyNumberFormat="1" applyBorder="1"/>
    <xf numFmtId="0" fontId="3" fillId="0" borderId="7" xfId="0" applyFont="1" applyBorder="1"/>
    <xf numFmtId="0" fontId="4" fillId="2" borderId="19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0" fillId="0" borderId="20" xfId="0" applyBorder="1"/>
    <xf numFmtId="165" fontId="0" fillId="0" borderId="24" xfId="0" applyNumberFormat="1" applyBorder="1"/>
    <xf numFmtId="165" fontId="2" fillId="0" borderId="3" xfId="0" applyNumberFormat="1" applyFont="1" applyBorder="1"/>
    <xf numFmtId="165" fontId="2" fillId="0" borderId="5" xfId="0" applyNumberFormat="1" applyFont="1" applyBorder="1"/>
    <xf numFmtId="0" fontId="2" fillId="0" borderId="7" xfId="0" applyFont="1" applyBorder="1"/>
    <xf numFmtId="165" fontId="2" fillId="0" borderId="4" xfId="0" applyNumberFormat="1" applyFont="1" applyBorder="1"/>
    <xf numFmtId="0" fontId="0" fillId="0" borderId="24" xfId="0" applyBorder="1"/>
    <xf numFmtId="0" fontId="0" fillId="0" borderId="25" xfId="0" applyBorder="1"/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 wrapText="1"/>
    </xf>
    <xf numFmtId="165" fontId="2" fillId="0" borderId="23" xfId="0" applyNumberFormat="1" applyFont="1" applyBorder="1"/>
    <xf numFmtId="0" fontId="2" fillId="0" borderId="29" xfId="0" applyFont="1" applyBorder="1"/>
    <xf numFmtId="165" fontId="2" fillId="0" borderId="30" xfId="0" applyNumberFormat="1" applyFont="1" applyBorder="1"/>
    <xf numFmtId="0" fontId="2" fillId="0" borderId="30" xfId="0" applyFont="1" applyBorder="1"/>
    <xf numFmtId="0" fontId="2" fillId="0" borderId="31" xfId="0" applyFont="1" applyBorder="1"/>
    <xf numFmtId="0" fontId="2" fillId="0" borderId="32" xfId="0" applyFont="1" applyBorder="1"/>
    <xf numFmtId="0" fontId="2" fillId="0" borderId="23" xfId="0" applyFont="1" applyBorder="1"/>
    <xf numFmtId="0" fontId="2" fillId="2" borderId="23" xfId="0" applyFont="1" applyFill="1" applyBorder="1"/>
    <xf numFmtId="0" fontId="3" fillId="2" borderId="19" xfId="0" applyFont="1" applyFill="1" applyBorder="1" applyAlignment="1">
      <alignment vertical="center"/>
    </xf>
    <xf numFmtId="0" fontId="2" fillId="0" borderId="19" xfId="0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0" fillId="0" borderId="33" xfId="0" applyBorder="1"/>
    <xf numFmtId="165" fontId="2" fillId="0" borderId="8" xfId="0" applyNumberFormat="1" applyFont="1" applyBorder="1"/>
    <xf numFmtId="0" fontId="6" fillId="0" borderId="32" xfId="0" applyFont="1" applyBorder="1"/>
    <xf numFmtId="165" fontId="1" fillId="0" borderId="15" xfId="1" applyNumberFormat="1" applyFont="1" applyBorder="1"/>
    <xf numFmtId="165" fontId="1" fillId="0" borderId="15" xfId="0" applyNumberFormat="1" applyFont="1" applyBorder="1"/>
    <xf numFmtId="165" fontId="1" fillId="0" borderId="17" xfId="0" applyNumberFormat="1" applyFont="1" applyBorder="1"/>
    <xf numFmtId="0" fontId="1" fillId="0" borderId="17" xfId="0" applyFont="1" applyBorder="1"/>
    <xf numFmtId="165" fontId="1" fillId="0" borderId="25" xfId="0" applyNumberFormat="1" applyFont="1" applyBorder="1"/>
    <xf numFmtId="165" fontId="1" fillId="0" borderId="5" xfId="0" applyNumberFormat="1" applyFont="1" applyBorder="1"/>
    <xf numFmtId="165" fontId="1" fillId="0" borderId="13" xfId="0" applyNumberFormat="1" applyFont="1" applyBorder="1"/>
    <xf numFmtId="0" fontId="0" fillId="0" borderId="10" xfId="0" applyBorder="1"/>
    <xf numFmtId="165" fontId="0" fillId="0" borderId="1" xfId="1" applyNumberFormat="1" applyFont="1" applyBorder="1"/>
    <xf numFmtId="0" fontId="0" fillId="0" borderId="21" xfId="0" applyBorder="1"/>
    <xf numFmtId="165" fontId="0" fillId="0" borderId="15" xfId="0" applyNumberFormat="1" applyBorder="1"/>
    <xf numFmtId="165" fontId="0" fillId="0" borderId="34" xfId="0" applyNumberFormat="1" applyBorder="1"/>
    <xf numFmtId="0" fontId="0" fillId="0" borderId="15" xfId="0" applyBorder="1"/>
    <xf numFmtId="165" fontId="0" fillId="0" borderId="1" xfId="0" applyNumberFormat="1" applyBorder="1"/>
    <xf numFmtId="0" fontId="0" fillId="0" borderId="11" xfId="0" applyBorder="1"/>
    <xf numFmtId="165" fontId="0" fillId="0" borderId="6" xfId="0" applyNumberFormat="1" applyBorder="1"/>
    <xf numFmtId="0" fontId="0" fillId="0" borderId="22" xfId="0" applyBorder="1"/>
    <xf numFmtId="165" fontId="0" fillId="0" borderId="17" xfId="0" applyNumberFormat="1" applyBorder="1"/>
    <xf numFmtId="165" fontId="0" fillId="0" borderId="35" xfId="0" applyNumberFormat="1" applyBorder="1"/>
    <xf numFmtId="0" fontId="0" fillId="0" borderId="17" xfId="0" applyBorder="1"/>
    <xf numFmtId="0" fontId="0" fillId="0" borderId="26" xfId="0" applyBorder="1"/>
    <xf numFmtId="165" fontId="0" fillId="0" borderId="27" xfId="0" applyNumberFormat="1" applyBorder="1"/>
    <xf numFmtId="0" fontId="0" fillId="0" borderId="28" xfId="0" applyBorder="1"/>
    <xf numFmtId="0" fontId="0" fillId="0" borderId="36" xfId="0" applyBorder="1"/>
    <xf numFmtId="165" fontId="0" fillId="0" borderId="4" xfId="0" applyNumberFormat="1" applyBorder="1"/>
    <xf numFmtId="0" fontId="0" fillId="0" borderId="19" xfId="0" applyBorder="1"/>
    <xf numFmtId="0" fontId="0" fillId="0" borderId="3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165" fontId="0" fillId="0" borderId="2" xfId="0" applyNumberFormat="1" applyBorder="1"/>
    <xf numFmtId="0" fontId="0" fillId="0" borderId="14" xfId="0" applyBorder="1"/>
    <xf numFmtId="0" fontId="0" fillId="0" borderId="34" xfId="0" applyBorder="1"/>
    <xf numFmtId="165" fontId="0" fillId="0" borderId="21" xfId="0" applyNumberFormat="1" applyBorder="1"/>
    <xf numFmtId="165" fontId="0" fillId="0" borderId="22" xfId="0" applyNumberFormat="1" applyBorder="1"/>
    <xf numFmtId="0" fontId="0" fillId="0" borderId="27" xfId="0" applyBorder="1"/>
    <xf numFmtId="0" fontId="0" fillId="2" borderId="7" xfId="0" applyFill="1" applyBorder="1"/>
    <xf numFmtId="0" fontId="0" fillId="2" borderId="4" xfId="0" applyFill="1" applyBorder="1"/>
    <xf numFmtId="0" fontId="0" fillId="2" borderId="19" xfId="0" applyFill="1" applyBorder="1"/>
    <xf numFmtId="0" fontId="0" fillId="2" borderId="5" xfId="0" applyFill="1" applyBorder="1"/>
    <xf numFmtId="0" fontId="0" fillId="2" borderId="8" xfId="0" applyFill="1" applyBorder="1"/>
    <xf numFmtId="9" fontId="0" fillId="0" borderId="0" xfId="0" applyNumberFormat="1"/>
    <xf numFmtId="0" fontId="7" fillId="0" borderId="0" xfId="0" applyFont="1"/>
    <xf numFmtId="0" fontId="6" fillId="0" borderId="0" xfId="0" applyFont="1"/>
    <xf numFmtId="165" fontId="8" fillId="0" borderId="30" xfId="0" applyNumberFormat="1" applyFont="1" applyBorder="1"/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76"/>
  <sheetViews>
    <sheetView tabSelected="1" topLeftCell="B1" zoomScale="108" workbookViewId="0">
      <selection activeCell="S13" sqref="S13"/>
    </sheetView>
  </sheetViews>
  <sheetFormatPr baseColWidth="10" defaultColWidth="8.83203125" defaultRowHeight="15" x14ac:dyDescent="0.2"/>
  <cols>
    <col min="1" max="1" width="11.1640625" bestFit="1" customWidth="1"/>
    <col min="2" max="2" width="10.5" customWidth="1"/>
    <col min="3" max="3" width="36.6640625" customWidth="1"/>
    <col min="4" max="4" width="11.1640625" bestFit="1" customWidth="1"/>
    <col min="5" max="5" width="2.6640625" customWidth="1"/>
    <col min="6" max="6" width="10.1640625" bestFit="1" customWidth="1"/>
    <col min="7" max="7" width="10.1640625" customWidth="1"/>
    <col min="8" max="8" width="10.1640625" bestFit="1" customWidth="1"/>
    <col min="9" max="9" width="9.5" customWidth="1"/>
    <col min="10" max="10" width="10.1640625" bestFit="1" customWidth="1"/>
    <col min="11" max="11" width="10.1640625" customWidth="1"/>
    <col min="12" max="12" width="10.1640625" bestFit="1" customWidth="1"/>
  </cols>
  <sheetData>
    <row r="1" spans="1:16" s="2" customFormat="1" ht="21" x14ac:dyDescent="0.25">
      <c r="A1" s="2" t="s">
        <v>58</v>
      </c>
    </row>
    <row r="2" spans="1:16" s="1" customFormat="1" ht="16" thickBot="1" x14ac:dyDescent="0.25"/>
    <row r="3" spans="1:16" s="5" customFormat="1" ht="32.25" customHeight="1" thickBot="1" x14ac:dyDescent="0.25">
      <c r="A3" s="95" t="s">
        <v>59</v>
      </c>
      <c r="B3" s="96"/>
      <c r="C3" s="97" t="s">
        <v>60</v>
      </c>
      <c r="D3" s="96"/>
      <c r="E3" s="19"/>
      <c r="F3" s="44" t="s">
        <v>48</v>
      </c>
      <c r="G3" s="45"/>
      <c r="H3" s="44" t="s">
        <v>49</v>
      </c>
      <c r="I3" s="45"/>
      <c r="J3" s="44" t="s">
        <v>50</v>
      </c>
      <c r="K3" s="45"/>
      <c r="L3" s="46" t="s">
        <v>51</v>
      </c>
      <c r="M3" s="4"/>
      <c r="N3" s="33" t="s">
        <v>56</v>
      </c>
      <c r="O3" s="33"/>
    </row>
    <row r="4" spans="1:16" s="7" customFormat="1" ht="32.25" customHeight="1" thickBot="1" x14ac:dyDescent="0.25">
      <c r="A4" s="29" t="s">
        <v>40</v>
      </c>
      <c r="B4" s="30" t="s">
        <v>41</v>
      </c>
      <c r="C4" s="31" t="s">
        <v>46</v>
      </c>
      <c r="D4" s="32"/>
      <c r="E4" s="42"/>
      <c r="F4" s="44"/>
      <c r="G4" s="20" t="s">
        <v>52</v>
      </c>
      <c r="H4" s="44"/>
      <c r="I4" s="20" t="s">
        <v>53</v>
      </c>
      <c r="J4" s="44"/>
      <c r="K4" s="20" t="s">
        <v>54</v>
      </c>
      <c r="L4" s="46"/>
      <c r="M4" s="20" t="s">
        <v>55</v>
      </c>
      <c r="N4" s="33"/>
      <c r="O4" s="33" t="s">
        <v>57</v>
      </c>
    </row>
    <row r="5" spans="1:16" x14ac:dyDescent="0.2">
      <c r="A5" s="10"/>
      <c r="B5" s="11"/>
      <c r="C5" s="8" t="s">
        <v>3</v>
      </c>
      <c r="D5" s="3"/>
      <c r="E5" s="21"/>
      <c r="F5" s="10"/>
      <c r="G5" s="11"/>
      <c r="H5" s="10"/>
      <c r="I5" s="11"/>
      <c r="J5" s="10"/>
      <c r="K5" s="11"/>
      <c r="L5" s="47"/>
      <c r="M5" s="11"/>
      <c r="N5" s="35"/>
      <c r="O5" s="35"/>
      <c r="P5" s="92"/>
    </row>
    <row r="6" spans="1:16" x14ac:dyDescent="0.2">
      <c r="A6">
        <v>38000</v>
      </c>
      <c r="B6" s="50">
        <v>36240</v>
      </c>
      <c r="C6" s="57" t="s">
        <v>0</v>
      </c>
      <c r="D6" s="58"/>
      <c r="E6" s="59"/>
      <c r="F6" s="13">
        <v>9500</v>
      </c>
      <c r="G6" s="60">
        <v>12125</v>
      </c>
      <c r="H6" s="13">
        <v>9500</v>
      </c>
      <c r="I6" s="60">
        <v>9195</v>
      </c>
      <c r="J6" s="13">
        <v>9500</v>
      </c>
      <c r="K6" s="60">
        <v>9195</v>
      </c>
      <c r="L6" s="61">
        <v>9500</v>
      </c>
      <c r="M6" s="62">
        <v>9195</v>
      </c>
      <c r="N6" s="36">
        <v>38000</v>
      </c>
      <c r="O6" s="36">
        <f>+G6+I6+K6+M6</f>
        <v>39710</v>
      </c>
      <c r="P6" s="92"/>
    </row>
    <row r="7" spans="1:16" x14ac:dyDescent="0.2">
      <c r="A7" s="12">
        <v>4500</v>
      </c>
      <c r="B7" s="50">
        <v>9100</v>
      </c>
      <c r="C7" s="57" t="s">
        <v>1</v>
      </c>
      <c r="D7" s="58"/>
      <c r="E7" s="59"/>
      <c r="F7" s="13">
        <v>2060</v>
      </c>
      <c r="G7" s="60">
        <v>2288</v>
      </c>
      <c r="H7" s="13">
        <v>2060</v>
      </c>
      <c r="I7" s="60">
        <v>4535</v>
      </c>
      <c r="J7" s="13">
        <v>2060</v>
      </c>
      <c r="K7" s="60">
        <v>1315</v>
      </c>
      <c r="L7" s="61">
        <v>2060</v>
      </c>
      <c r="M7" s="62">
        <v>1997</v>
      </c>
      <c r="N7" s="36">
        <v>8240</v>
      </c>
      <c r="O7" s="94">
        <f t="shared" ref="O7:O9" si="0">+G7+I7+K7+M7</f>
        <v>10135</v>
      </c>
      <c r="P7" s="92"/>
    </row>
    <row r="8" spans="1:16" x14ac:dyDescent="0.2">
      <c r="A8" s="12">
        <v>5000</v>
      </c>
      <c r="B8" s="50">
        <v>3585</v>
      </c>
      <c r="C8" s="57" t="s">
        <v>2</v>
      </c>
      <c r="D8" s="58"/>
      <c r="E8" s="59"/>
      <c r="F8" s="13">
        <v>875</v>
      </c>
      <c r="G8" s="60"/>
      <c r="H8" s="13">
        <v>875</v>
      </c>
      <c r="I8" s="60">
        <v>400</v>
      </c>
      <c r="J8" s="13">
        <v>875</v>
      </c>
      <c r="K8" s="60">
        <v>290</v>
      </c>
      <c r="L8" s="61">
        <v>875</v>
      </c>
      <c r="M8" s="62">
        <v>560</v>
      </c>
      <c r="N8" s="36">
        <v>3500</v>
      </c>
      <c r="O8" s="36">
        <f t="shared" si="0"/>
        <v>1250</v>
      </c>
      <c r="P8" s="92"/>
    </row>
    <row r="9" spans="1:16" x14ac:dyDescent="0.2">
      <c r="A9" s="12"/>
      <c r="B9" s="50"/>
      <c r="C9" s="57" t="s">
        <v>62</v>
      </c>
      <c r="D9" s="58"/>
      <c r="E9" s="59"/>
      <c r="F9" s="13">
        <v>750</v>
      </c>
      <c r="G9" s="60">
        <v>630</v>
      </c>
      <c r="H9" s="13">
        <v>750</v>
      </c>
      <c r="I9" s="60">
        <v>425</v>
      </c>
      <c r="J9" s="13">
        <v>750</v>
      </c>
      <c r="K9" s="60">
        <v>424</v>
      </c>
      <c r="L9" s="61">
        <v>750</v>
      </c>
      <c r="M9" s="62"/>
      <c r="N9" s="36">
        <v>3000</v>
      </c>
      <c r="O9" s="36">
        <f t="shared" si="0"/>
        <v>1479</v>
      </c>
      <c r="P9" s="92"/>
    </row>
    <row r="10" spans="1:16" x14ac:dyDescent="0.2">
      <c r="A10" s="12"/>
      <c r="B10" s="50"/>
      <c r="C10" s="57"/>
      <c r="D10" s="58"/>
      <c r="E10" s="59"/>
      <c r="F10" s="13"/>
      <c r="G10" s="60"/>
      <c r="H10" s="13"/>
      <c r="I10" s="60"/>
      <c r="J10" s="13"/>
      <c r="K10" s="60"/>
      <c r="L10" s="61"/>
      <c r="M10" s="62"/>
      <c r="N10" s="37"/>
      <c r="O10" s="37"/>
      <c r="P10" s="92"/>
    </row>
    <row r="11" spans="1:16" x14ac:dyDescent="0.2">
      <c r="A11" s="12"/>
      <c r="B11" s="50"/>
      <c r="C11" s="9" t="s">
        <v>4</v>
      </c>
      <c r="D11" s="58"/>
      <c r="E11" s="59"/>
      <c r="F11" s="13"/>
      <c r="G11" s="60"/>
      <c r="H11" s="13"/>
      <c r="I11" s="60"/>
      <c r="J11" s="13"/>
      <c r="K11" s="60"/>
      <c r="L11" s="61"/>
      <c r="M11" s="62"/>
      <c r="N11" s="37"/>
      <c r="O11" s="37"/>
      <c r="P11" s="92"/>
    </row>
    <row r="12" spans="1:16" x14ac:dyDescent="0.2">
      <c r="A12" s="12">
        <v>2500</v>
      </c>
      <c r="B12" s="50">
        <v>1717</v>
      </c>
      <c r="C12" s="57" t="s">
        <v>5</v>
      </c>
      <c r="D12" s="58"/>
      <c r="E12" s="59"/>
      <c r="F12" s="13">
        <v>500</v>
      </c>
      <c r="G12" s="60"/>
      <c r="H12" s="13">
        <v>500</v>
      </c>
      <c r="I12" s="60">
        <v>1363</v>
      </c>
      <c r="J12" s="13">
        <v>500</v>
      </c>
      <c r="K12" s="60">
        <v>97.37</v>
      </c>
      <c r="L12" s="61">
        <v>500</v>
      </c>
      <c r="M12" s="62">
        <v>195</v>
      </c>
      <c r="N12" s="36">
        <v>2000</v>
      </c>
      <c r="O12" s="36">
        <f t="shared" ref="O12:O16" si="1">+G12+I12+K12+M12</f>
        <v>1655.37</v>
      </c>
      <c r="P12" s="92"/>
    </row>
    <row r="13" spans="1:16" x14ac:dyDescent="0.2">
      <c r="A13" s="12">
        <v>200</v>
      </c>
      <c r="B13" s="50">
        <v>23</v>
      </c>
      <c r="C13" s="57" t="s">
        <v>6</v>
      </c>
      <c r="D13" s="58"/>
      <c r="E13" s="59"/>
      <c r="F13" s="13">
        <v>50</v>
      </c>
      <c r="G13" s="60"/>
      <c r="H13" s="13">
        <v>50</v>
      </c>
      <c r="I13" s="60"/>
      <c r="J13" s="13">
        <v>50</v>
      </c>
      <c r="K13" s="60"/>
      <c r="L13" s="61">
        <v>50</v>
      </c>
      <c r="M13" s="62"/>
      <c r="N13" s="36">
        <v>200</v>
      </c>
      <c r="O13" s="36">
        <f t="shared" si="1"/>
        <v>0</v>
      </c>
      <c r="P13" s="92"/>
    </row>
    <row r="14" spans="1:16" x14ac:dyDescent="0.2">
      <c r="A14" s="12">
        <v>1000</v>
      </c>
      <c r="B14" s="50">
        <v>2800</v>
      </c>
      <c r="C14" s="57" t="s">
        <v>7</v>
      </c>
      <c r="D14" s="58"/>
      <c r="E14" s="59"/>
      <c r="F14" s="13">
        <v>750</v>
      </c>
      <c r="G14" s="60"/>
      <c r="H14" s="13">
        <v>750</v>
      </c>
      <c r="I14" s="60"/>
      <c r="J14" s="13">
        <v>750</v>
      </c>
      <c r="K14" s="60"/>
      <c r="L14" s="61">
        <v>750</v>
      </c>
      <c r="M14" s="62"/>
      <c r="N14" s="36">
        <v>3000</v>
      </c>
      <c r="O14" s="36">
        <f t="shared" si="1"/>
        <v>0</v>
      </c>
      <c r="P14" s="92"/>
    </row>
    <row r="15" spans="1:16" x14ac:dyDescent="0.2">
      <c r="A15" s="12"/>
      <c r="B15" s="50"/>
      <c r="C15" s="57" t="s">
        <v>63</v>
      </c>
      <c r="D15" s="58"/>
      <c r="E15" s="59"/>
      <c r="F15" s="13"/>
      <c r="G15" s="60"/>
      <c r="H15" s="13"/>
      <c r="I15" s="60">
        <v>237</v>
      </c>
      <c r="J15" s="13"/>
      <c r="K15" s="60"/>
      <c r="L15" s="61"/>
      <c r="M15" s="62"/>
      <c r="N15" s="36">
        <v>0</v>
      </c>
      <c r="O15" s="94">
        <f t="shared" si="1"/>
        <v>237</v>
      </c>
      <c r="P15" s="92"/>
    </row>
    <row r="16" spans="1:16" x14ac:dyDescent="0.2">
      <c r="A16" s="12"/>
      <c r="B16" s="50"/>
      <c r="C16" s="57" t="s">
        <v>64</v>
      </c>
      <c r="D16" s="58"/>
      <c r="E16" s="59"/>
      <c r="F16" s="13"/>
      <c r="G16" s="60"/>
      <c r="H16" s="13"/>
      <c r="I16" s="60">
        <v>78</v>
      </c>
      <c r="J16" s="13"/>
      <c r="K16" s="60"/>
      <c r="L16" s="61"/>
      <c r="M16" s="62"/>
      <c r="N16" s="36">
        <v>0</v>
      </c>
      <c r="O16" s="94">
        <f t="shared" si="1"/>
        <v>78</v>
      </c>
      <c r="P16" s="92"/>
    </row>
    <row r="17" spans="1:16" x14ac:dyDescent="0.2">
      <c r="A17" s="12"/>
      <c r="B17" s="50"/>
      <c r="C17" s="57" t="s">
        <v>65</v>
      </c>
      <c r="D17" s="58"/>
      <c r="E17" s="59"/>
      <c r="F17" s="13"/>
      <c r="G17" s="60"/>
      <c r="H17" s="13"/>
      <c r="I17" s="60"/>
      <c r="J17" s="13"/>
      <c r="K17" s="60">
        <v>499</v>
      </c>
      <c r="L17" s="61"/>
      <c r="M17" s="62"/>
      <c r="N17" s="36">
        <v>0</v>
      </c>
      <c r="O17" s="94">
        <f t="shared" ref="O17" si="2">+G17+I17+K17+M17</f>
        <v>499</v>
      </c>
      <c r="P17" s="92"/>
    </row>
    <row r="18" spans="1:16" x14ac:dyDescent="0.2">
      <c r="A18" s="12"/>
      <c r="B18" s="50"/>
      <c r="C18" s="57"/>
      <c r="D18" s="58"/>
      <c r="E18" s="59"/>
      <c r="F18" s="13"/>
      <c r="G18" s="60"/>
      <c r="H18" s="13"/>
      <c r="I18" s="60"/>
      <c r="J18" s="13"/>
      <c r="K18" s="60"/>
      <c r="L18" s="61"/>
      <c r="M18" s="62"/>
      <c r="N18" s="37"/>
      <c r="O18" s="37"/>
      <c r="P18" s="92"/>
    </row>
    <row r="19" spans="1:16" x14ac:dyDescent="0.2">
      <c r="A19" s="12"/>
      <c r="B19" s="50"/>
      <c r="C19" s="9" t="s">
        <v>8</v>
      </c>
      <c r="D19" s="58"/>
      <c r="E19" s="59"/>
      <c r="F19" s="13"/>
      <c r="G19" s="60"/>
      <c r="H19" s="13"/>
      <c r="I19" s="60"/>
      <c r="J19" s="13"/>
      <c r="K19" s="60"/>
      <c r="L19" s="61"/>
      <c r="M19" s="62"/>
      <c r="N19" s="37"/>
      <c r="O19" s="37"/>
      <c r="P19" s="92"/>
    </row>
    <row r="20" spans="1:16" x14ac:dyDescent="0.2">
      <c r="A20" s="12">
        <v>1000</v>
      </c>
      <c r="B20" s="50">
        <v>803</v>
      </c>
      <c r="C20" s="57" t="s">
        <v>9</v>
      </c>
      <c r="D20" s="58"/>
      <c r="E20" s="59"/>
      <c r="F20" s="13">
        <v>1000</v>
      </c>
      <c r="G20" s="60">
        <v>922</v>
      </c>
      <c r="H20" s="13"/>
      <c r="I20" s="60"/>
      <c r="J20" s="13">
        <v>1000</v>
      </c>
      <c r="K20" s="60">
        <v>2057</v>
      </c>
      <c r="L20" s="61"/>
      <c r="M20" s="62"/>
      <c r="N20" s="36">
        <v>2000</v>
      </c>
      <c r="O20" s="94">
        <f t="shared" ref="O20:O21" si="3">+G20+I20+K20+M20</f>
        <v>2979</v>
      </c>
      <c r="P20" s="92"/>
    </row>
    <row r="21" spans="1:16" x14ac:dyDescent="0.2">
      <c r="A21" s="12">
        <v>10000</v>
      </c>
      <c r="B21" s="50">
        <v>7316</v>
      </c>
      <c r="C21" s="57" t="s">
        <v>66</v>
      </c>
      <c r="D21" s="58"/>
      <c r="E21" s="59"/>
      <c r="F21" s="13">
        <v>2500</v>
      </c>
      <c r="G21" s="60"/>
      <c r="H21" s="13"/>
      <c r="I21" s="60"/>
      <c r="J21" s="13">
        <v>2500</v>
      </c>
      <c r="K21" s="60"/>
      <c r="L21" s="61"/>
      <c r="M21" s="62"/>
      <c r="N21" s="36">
        <v>5000</v>
      </c>
      <c r="O21" s="36">
        <f t="shared" si="3"/>
        <v>0</v>
      </c>
      <c r="P21" s="92"/>
    </row>
    <row r="22" spans="1:16" x14ac:dyDescent="0.2">
      <c r="A22" s="12"/>
      <c r="B22" s="50"/>
      <c r="C22" s="57"/>
      <c r="D22" s="58"/>
      <c r="E22" s="59"/>
      <c r="F22" s="13"/>
      <c r="G22" s="60"/>
      <c r="H22" s="13"/>
      <c r="I22" s="60"/>
      <c r="J22" s="13"/>
      <c r="K22" s="60"/>
      <c r="L22" s="61"/>
      <c r="M22" s="62"/>
      <c r="N22" s="37"/>
      <c r="O22" s="37"/>
      <c r="P22" s="92"/>
    </row>
    <row r="23" spans="1:16" x14ac:dyDescent="0.2">
      <c r="A23" s="12"/>
      <c r="B23" s="50"/>
      <c r="C23" s="9" t="s">
        <v>10</v>
      </c>
      <c r="D23" s="58"/>
      <c r="E23" s="59"/>
      <c r="F23" s="13"/>
      <c r="G23" s="60"/>
      <c r="H23" s="13"/>
      <c r="I23" s="60"/>
      <c r="J23" s="13"/>
      <c r="K23" s="60"/>
      <c r="L23" s="61"/>
      <c r="M23" s="62"/>
      <c r="N23" s="37"/>
      <c r="O23" s="37"/>
      <c r="P23" s="92"/>
    </row>
    <row r="24" spans="1:16" x14ac:dyDescent="0.2">
      <c r="A24" s="12">
        <v>10000</v>
      </c>
      <c r="B24" s="50">
        <v>4360</v>
      </c>
      <c r="C24" s="57" t="s">
        <v>11</v>
      </c>
      <c r="D24" s="58"/>
      <c r="E24" s="59"/>
      <c r="F24" s="13">
        <v>2000</v>
      </c>
      <c r="G24" s="60">
        <v>3059</v>
      </c>
      <c r="H24" s="13"/>
      <c r="I24" s="60">
        <v>3220</v>
      </c>
      <c r="J24" s="13">
        <v>2000</v>
      </c>
      <c r="K24" s="60">
        <v>4008.6</v>
      </c>
      <c r="L24" s="61"/>
      <c r="M24" s="62">
        <v>1486</v>
      </c>
      <c r="N24" s="36">
        <v>4000</v>
      </c>
      <c r="O24" s="94">
        <f t="shared" ref="O24" si="4">+G24+I24+K24+M24</f>
        <v>11773.6</v>
      </c>
      <c r="P24" s="92"/>
    </row>
    <row r="25" spans="1:16" x14ac:dyDescent="0.2">
      <c r="A25" s="12"/>
      <c r="B25" s="50"/>
      <c r="C25" s="57"/>
      <c r="D25" s="58"/>
      <c r="E25" s="59"/>
      <c r="F25" s="13"/>
      <c r="G25" s="60"/>
      <c r="H25" s="13"/>
      <c r="I25" s="60"/>
      <c r="J25" s="13"/>
      <c r="K25" s="60"/>
      <c r="L25" s="61"/>
      <c r="M25" s="62"/>
      <c r="N25" s="37"/>
      <c r="O25" s="37"/>
      <c r="P25" s="92"/>
    </row>
    <row r="26" spans="1:16" x14ac:dyDescent="0.2">
      <c r="A26" s="12">
        <v>10000</v>
      </c>
      <c r="B26" s="50">
        <v>10555</v>
      </c>
      <c r="C26" s="9" t="s">
        <v>12</v>
      </c>
      <c r="D26" s="58"/>
      <c r="E26" s="59"/>
      <c r="F26" s="13">
        <v>5000</v>
      </c>
      <c r="G26" s="60">
        <v>3543</v>
      </c>
      <c r="H26" s="13">
        <v>2000</v>
      </c>
      <c r="I26" s="60"/>
      <c r="J26" s="13">
        <v>1000</v>
      </c>
      <c r="K26" s="60">
        <v>2319.48</v>
      </c>
      <c r="L26" s="61">
        <v>1000</v>
      </c>
      <c r="M26" s="62">
        <v>986</v>
      </c>
      <c r="N26" s="36">
        <v>9000</v>
      </c>
      <c r="O26" s="36">
        <f t="shared" ref="O26" si="5">+G26+I26+K26+M26</f>
        <v>6848.48</v>
      </c>
      <c r="P26" s="92"/>
    </row>
    <row r="27" spans="1:16" x14ac:dyDescent="0.2">
      <c r="B27" s="50"/>
      <c r="C27" s="57" t="s">
        <v>13</v>
      </c>
      <c r="D27" s="58"/>
      <c r="E27" s="59"/>
      <c r="F27" s="13"/>
      <c r="G27" s="60"/>
      <c r="H27" s="13"/>
      <c r="I27" s="60"/>
      <c r="J27" s="13"/>
      <c r="K27" s="60"/>
      <c r="L27" s="61"/>
      <c r="M27" s="62"/>
      <c r="N27" s="37"/>
      <c r="O27" s="37"/>
      <c r="P27" s="92"/>
    </row>
    <row r="28" spans="1:16" x14ac:dyDescent="0.2">
      <c r="A28" s="12"/>
      <c r="B28" s="50"/>
      <c r="C28" s="57" t="s">
        <v>14</v>
      </c>
      <c r="D28" s="58"/>
      <c r="E28" s="59"/>
      <c r="F28" s="13"/>
      <c r="G28" s="60"/>
      <c r="H28" s="13"/>
      <c r="I28" s="60"/>
      <c r="J28" s="13"/>
      <c r="K28" s="60"/>
      <c r="L28" s="61"/>
      <c r="M28" s="62"/>
      <c r="N28" s="37"/>
      <c r="O28" s="37"/>
      <c r="P28" s="92"/>
    </row>
    <row r="29" spans="1:16" x14ac:dyDescent="0.2">
      <c r="A29" s="12"/>
      <c r="B29" s="50"/>
      <c r="C29" s="57" t="s">
        <v>15</v>
      </c>
      <c r="D29" s="58"/>
      <c r="E29" s="59"/>
      <c r="F29" s="13"/>
      <c r="G29" s="60"/>
      <c r="H29" s="13"/>
      <c r="I29" s="60">
        <v>48</v>
      </c>
      <c r="J29" s="13"/>
      <c r="K29" s="60"/>
      <c r="L29" s="61"/>
      <c r="M29" s="62"/>
      <c r="N29" s="37"/>
      <c r="O29" s="37"/>
      <c r="P29" s="92"/>
    </row>
    <row r="30" spans="1:16" x14ac:dyDescent="0.2">
      <c r="A30" s="12"/>
      <c r="B30" s="50"/>
      <c r="C30" s="57" t="s">
        <v>16</v>
      </c>
      <c r="D30" s="58"/>
      <c r="E30" s="59"/>
      <c r="F30" s="13"/>
      <c r="G30" s="60"/>
      <c r="H30" s="13"/>
      <c r="I30" s="60">
        <v>95</v>
      </c>
      <c r="J30" s="13"/>
      <c r="K30" s="60"/>
      <c r="L30" s="61"/>
      <c r="M30" s="62"/>
      <c r="N30" s="37"/>
      <c r="O30" s="37"/>
      <c r="P30" s="92"/>
    </row>
    <row r="31" spans="1:16" x14ac:dyDescent="0.2">
      <c r="A31" s="12"/>
      <c r="B31" s="50"/>
      <c r="C31" s="57" t="s">
        <v>17</v>
      </c>
      <c r="D31" s="58"/>
      <c r="E31" s="59"/>
      <c r="F31" s="13"/>
      <c r="G31" s="60"/>
      <c r="H31" s="13"/>
      <c r="I31" s="60">
        <v>2058</v>
      </c>
      <c r="J31" s="13"/>
      <c r="K31" s="60"/>
      <c r="L31" s="61"/>
      <c r="M31" s="62"/>
      <c r="N31" s="37"/>
      <c r="O31" s="37"/>
      <c r="P31" s="92"/>
    </row>
    <row r="32" spans="1:16" x14ac:dyDescent="0.2">
      <c r="A32" s="12"/>
      <c r="B32" s="50"/>
      <c r="C32" s="57" t="s">
        <v>18</v>
      </c>
      <c r="D32" s="58"/>
      <c r="E32" s="59"/>
      <c r="F32" s="13"/>
      <c r="G32" s="60"/>
      <c r="H32" s="13"/>
      <c r="I32" s="60">
        <v>5</v>
      </c>
      <c r="J32" s="13"/>
      <c r="K32" s="60"/>
      <c r="L32" s="61"/>
      <c r="M32" s="62"/>
      <c r="N32" s="37"/>
      <c r="O32" s="37"/>
      <c r="P32" s="92"/>
    </row>
    <row r="33" spans="1:16" x14ac:dyDescent="0.2">
      <c r="A33" s="12"/>
      <c r="B33" s="50"/>
      <c r="C33" s="57"/>
      <c r="D33" s="58"/>
      <c r="E33" s="59"/>
      <c r="F33" s="13"/>
      <c r="G33" s="60"/>
      <c r="H33" s="13"/>
      <c r="I33" s="60"/>
      <c r="J33" s="13"/>
      <c r="K33" s="60"/>
      <c r="L33" s="61"/>
      <c r="M33" s="62"/>
      <c r="N33" s="37"/>
      <c r="O33" s="37"/>
      <c r="P33" s="92"/>
    </row>
    <row r="34" spans="1:16" x14ac:dyDescent="0.2">
      <c r="A34" s="12">
        <v>4000</v>
      </c>
      <c r="B34" s="50">
        <v>3722</v>
      </c>
      <c r="C34" s="9" t="s">
        <v>70</v>
      </c>
      <c r="D34" s="58"/>
      <c r="E34" s="59"/>
      <c r="F34" s="13">
        <v>2500</v>
      </c>
      <c r="G34" s="60">
        <v>2120</v>
      </c>
      <c r="H34" s="13"/>
      <c r="I34" s="60">
        <v>643</v>
      </c>
      <c r="J34" s="13">
        <v>1500</v>
      </c>
      <c r="K34" s="60">
        <v>1054</v>
      </c>
      <c r="L34" s="61"/>
      <c r="M34" s="62">
        <v>280</v>
      </c>
      <c r="N34" s="36">
        <v>4000</v>
      </c>
      <c r="O34" s="36">
        <f t="shared" ref="O34" si="6">+G34+I34+K34+M34</f>
        <v>4097</v>
      </c>
      <c r="P34" s="92"/>
    </row>
    <row r="35" spans="1:16" x14ac:dyDescent="0.2">
      <c r="A35" s="12"/>
      <c r="B35" s="50"/>
      <c r="C35" s="57" t="s">
        <v>19</v>
      </c>
      <c r="D35" s="58"/>
      <c r="E35" s="59"/>
      <c r="F35" s="13"/>
      <c r="G35" s="60"/>
      <c r="H35" s="13"/>
      <c r="I35" s="60"/>
      <c r="J35" s="13"/>
      <c r="K35" s="60"/>
      <c r="L35" s="61"/>
      <c r="M35" s="62"/>
      <c r="N35" s="37"/>
      <c r="O35" s="37"/>
      <c r="P35" s="92"/>
    </row>
    <row r="36" spans="1:16" x14ac:dyDescent="0.2">
      <c r="A36" s="12"/>
      <c r="B36" s="50"/>
      <c r="C36" s="57" t="s">
        <v>20</v>
      </c>
      <c r="D36" s="58"/>
      <c r="E36" s="59"/>
      <c r="F36" s="13"/>
      <c r="G36" s="60"/>
      <c r="H36" s="13"/>
      <c r="I36" s="60"/>
      <c r="J36" s="13"/>
      <c r="K36" s="60"/>
      <c r="L36" s="61"/>
      <c r="M36" s="62"/>
      <c r="N36" s="37"/>
      <c r="O36" s="37"/>
      <c r="P36" s="92"/>
    </row>
    <row r="37" spans="1:16" x14ac:dyDescent="0.2">
      <c r="A37" s="12"/>
      <c r="B37" s="50"/>
      <c r="C37" s="57" t="s">
        <v>21</v>
      </c>
      <c r="D37" s="63"/>
      <c r="E37" s="59"/>
      <c r="F37" s="13"/>
      <c r="G37" s="60"/>
      <c r="H37" s="13"/>
      <c r="I37" s="60"/>
      <c r="J37" s="13"/>
      <c r="K37" s="60"/>
      <c r="L37" s="61"/>
      <c r="M37" s="62"/>
      <c r="N37" s="37"/>
      <c r="O37" s="37"/>
      <c r="P37" s="92"/>
    </row>
    <row r="38" spans="1:16" x14ac:dyDescent="0.2">
      <c r="A38" s="12"/>
      <c r="B38" s="50"/>
      <c r="C38" s="57" t="s">
        <v>22</v>
      </c>
      <c r="D38" s="63"/>
      <c r="E38" s="59"/>
      <c r="F38" s="13"/>
      <c r="G38" s="60"/>
      <c r="H38" s="13"/>
      <c r="I38" s="60"/>
      <c r="J38" s="13"/>
      <c r="K38" s="60"/>
      <c r="L38" s="61"/>
      <c r="M38" s="62"/>
      <c r="N38" s="37"/>
      <c r="O38" s="37"/>
      <c r="P38" s="92"/>
    </row>
    <row r="39" spans="1:16" x14ac:dyDescent="0.2">
      <c r="A39" s="12"/>
      <c r="B39" s="50"/>
      <c r="C39" s="57" t="s">
        <v>23</v>
      </c>
      <c r="D39" s="63"/>
      <c r="E39" s="59"/>
      <c r="F39" s="13"/>
      <c r="G39" s="60"/>
      <c r="H39" s="13"/>
      <c r="I39" s="60"/>
      <c r="J39" s="13"/>
      <c r="K39" s="60"/>
      <c r="L39" s="61"/>
      <c r="M39" s="62"/>
      <c r="N39" s="37"/>
      <c r="O39" s="37"/>
      <c r="P39" s="92"/>
    </row>
    <row r="40" spans="1:16" x14ac:dyDescent="0.2">
      <c r="A40" s="13"/>
      <c r="B40" s="51"/>
      <c r="C40" s="57"/>
      <c r="D40" s="63"/>
      <c r="E40" s="59"/>
      <c r="F40" s="13"/>
      <c r="G40" s="60"/>
      <c r="H40" s="13"/>
      <c r="I40" s="60"/>
      <c r="J40" s="13"/>
      <c r="K40" s="60"/>
      <c r="L40" s="61"/>
      <c r="M40" s="62"/>
      <c r="N40" s="37"/>
      <c r="O40" s="37"/>
      <c r="P40" s="92"/>
    </row>
    <row r="41" spans="1:16" x14ac:dyDescent="0.2">
      <c r="A41" s="13">
        <v>23000</v>
      </c>
      <c r="B41" s="51">
        <v>24394</v>
      </c>
      <c r="C41" s="9" t="s">
        <v>24</v>
      </c>
      <c r="D41" s="63"/>
      <c r="E41" s="59"/>
      <c r="F41" s="13"/>
      <c r="G41" s="60"/>
      <c r="H41" s="13"/>
      <c r="I41" s="60"/>
      <c r="J41" s="13"/>
      <c r="K41" s="60"/>
      <c r="L41" s="61"/>
      <c r="M41" s="62"/>
      <c r="N41" s="37"/>
      <c r="O41" s="37"/>
      <c r="P41" s="92"/>
    </row>
    <row r="42" spans="1:16" x14ac:dyDescent="0.2">
      <c r="A42" s="13"/>
      <c r="B42" s="51"/>
      <c r="C42" s="57" t="s">
        <v>25</v>
      </c>
      <c r="D42" s="63"/>
      <c r="E42" s="59"/>
      <c r="F42" s="13">
        <v>6250</v>
      </c>
      <c r="G42" s="60">
        <v>4618</v>
      </c>
      <c r="H42" s="13">
        <v>6250</v>
      </c>
      <c r="I42" s="60">
        <v>6420</v>
      </c>
      <c r="J42" s="13">
        <v>6250</v>
      </c>
      <c r="K42" s="60">
        <v>6440.81</v>
      </c>
      <c r="L42" s="61">
        <v>6250</v>
      </c>
      <c r="M42" s="62">
        <v>6366</v>
      </c>
      <c r="N42" s="36">
        <v>25000</v>
      </c>
      <c r="O42" s="36">
        <f t="shared" ref="O42" si="7">+G42+I42+K42+M42</f>
        <v>23844.81</v>
      </c>
      <c r="P42" s="92"/>
    </row>
    <row r="43" spans="1:16" x14ac:dyDescent="0.2">
      <c r="A43" s="13"/>
      <c r="B43" s="51"/>
      <c r="C43" s="57"/>
      <c r="D43" s="63"/>
      <c r="E43" s="59"/>
      <c r="F43" s="13"/>
      <c r="G43" s="60"/>
      <c r="H43" s="13"/>
      <c r="I43" s="60"/>
      <c r="J43" s="13"/>
      <c r="K43" s="60"/>
      <c r="L43" s="61"/>
      <c r="M43" s="62"/>
      <c r="N43" s="37"/>
      <c r="O43" s="37"/>
      <c r="P43" s="92"/>
    </row>
    <row r="44" spans="1:16" x14ac:dyDescent="0.2">
      <c r="A44" s="13">
        <v>1750</v>
      </c>
      <c r="B44" s="51">
        <v>95</v>
      </c>
      <c r="C44" s="9" t="s">
        <v>26</v>
      </c>
      <c r="D44" s="63"/>
      <c r="E44" s="59"/>
      <c r="F44" s="13">
        <v>1250</v>
      </c>
      <c r="G44">
        <v>1244</v>
      </c>
      <c r="H44" s="13">
        <v>250</v>
      </c>
      <c r="I44" s="60"/>
      <c r="J44" s="13">
        <v>250</v>
      </c>
      <c r="K44" s="60">
        <v>5</v>
      </c>
      <c r="L44" s="61">
        <v>250</v>
      </c>
      <c r="M44" s="62">
        <v>660</v>
      </c>
      <c r="N44" s="36">
        <v>2000</v>
      </c>
      <c r="O44" s="36">
        <f>+G44+I44+K44+M44</f>
        <v>1909</v>
      </c>
      <c r="P44" s="92"/>
    </row>
    <row r="45" spans="1:16" x14ac:dyDescent="0.2">
      <c r="A45" s="13"/>
      <c r="B45" s="51"/>
      <c r="C45" s="57" t="s">
        <v>27</v>
      </c>
      <c r="D45" s="63"/>
      <c r="E45" s="59"/>
      <c r="F45" s="13"/>
      <c r="G45" s="60"/>
      <c r="H45" s="13"/>
      <c r="I45" s="60"/>
      <c r="J45" s="13"/>
      <c r="K45" s="60"/>
      <c r="L45" s="61"/>
      <c r="M45" s="62"/>
      <c r="N45" s="37"/>
      <c r="O45" s="37"/>
      <c r="P45" s="92"/>
    </row>
    <row r="46" spans="1:16" x14ac:dyDescent="0.2">
      <c r="A46" s="13"/>
      <c r="B46" s="51"/>
      <c r="C46" s="57" t="s">
        <v>28</v>
      </c>
      <c r="D46" s="63"/>
      <c r="E46" s="59"/>
      <c r="F46" s="13"/>
      <c r="G46" s="60"/>
      <c r="H46" s="13"/>
      <c r="I46" s="60"/>
      <c r="J46" s="13"/>
      <c r="K46" s="60"/>
      <c r="L46" s="61"/>
      <c r="M46" s="62"/>
      <c r="N46" s="37"/>
      <c r="O46" s="37"/>
      <c r="P46" s="92"/>
    </row>
    <row r="47" spans="1:16" x14ac:dyDescent="0.2">
      <c r="A47" s="13"/>
      <c r="B47" s="51"/>
      <c r="C47" s="57" t="s">
        <v>29</v>
      </c>
      <c r="D47" s="63"/>
      <c r="E47" s="59"/>
      <c r="F47" s="13"/>
      <c r="G47" s="60"/>
      <c r="H47" s="13"/>
      <c r="I47" s="60"/>
      <c r="J47" s="13"/>
      <c r="K47" s="60"/>
      <c r="L47" s="61"/>
      <c r="M47" s="62"/>
      <c r="N47" s="37"/>
      <c r="O47" s="37"/>
      <c r="P47" s="92"/>
    </row>
    <row r="48" spans="1:16" x14ac:dyDescent="0.2">
      <c r="A48" s="13"/>
      <c r="B48" s="51"/>
      <c r="C48" s="57" t="s">
        <v>30</v>
      </c>
      <c r="D48" s="63"/>
      <c r="E48" s="59"/>
      <c r="F48" s="13"/>
      <c r="G48" s="60"/>
      <c r="H48" s="13"/>
      <c r="I48" s="60"/>
      <c r="J48" s="13"/>
      <c r="K48" s="60"/>
      <c r="L48" s="61"/>
      <c r="M48" s="62"/>
      <c r="N48" s="37"/>
      <c r="O48" s="37"/>
      <c r="P48" s="92"/>
    </row>
    <row r="49" spans="1:16" x14ac:dyDescent="0.2">
      <c r="A49" s="13"/>
      <c r="B49" s="51"/>
      <c r="C49" s="57"/>
      <c r="D49" s="63"/>
      <c r="E49" s="59"/>
      <c r="F49" s="13"/>
      <c r="G49" s="60"/>
      <c r="H49" s="13"/>
      <c r="I49" s="60"/>
      <c r="J49" s="13"/>
      <c r="K49" s="60"/>
      <c r="L49" s="61"/>
      <c r="M49" s="62"/>
      <c r="N49" s="37"/>
      <c r="O49" s="37"/>
      <c r="P49" s="92"/>
    </row>
    <row r="50" spans="1:16" x14ac:dyDescent="0.2">
      <c r="A50" s="13">
        <v>3000</v>
      </c>
      <c r="B50" s="51">
        <v>1000</v>
      </c>
      <c r="C50" s="9" t="s">
        <v>31</v>
      </c>
      <c r="D50" s="63"/>
      <c r="E50" s="59"/>
      <c r="F50" s="13">
        <v>500</v>
      </c>
      <c r="G50" s="60"/>
      <c r="H50" s="13">
        <v>250</v>
      </c>
      <c r="I50" s="60"/>
      <c r="J50" s="13">
        <v>500</v>
      </c>
      <c r="K50" s="60"/>
      <c r="L50" s="61">
        <v>250</v>
      </c>
      <c r="M50" s="62"/>
      <c r="N50" s="36">
        <v>1500</v>
      </c>
      <c r="O50" s="36">
        <f t="shared" ref="N50:O54" si="8">+G50+I50+K50+M50</f>
        <v>0</v>
      </c>
      <c r="P50" s="92"/>
    </row>
    <row r="51" spans="1:16" x14ac:dyDescent="0.2">
      <c r="A51" s="13">
        <v>2000</v>
      </c>
      <c r="B51" s="51">
        <v>784</v>
      </c>
      <c r="C51" s="9" t="s">
        <v>32</v>
      </c>
      <c r="D51" s="63"/>
      <c r="E51" s="59"/>
      <c r="F51" s="13">
        <v>450</v>
      </c>
      <c r="G51" s="60">
        <v>392</v>
      </c>
      <c r="H51" s="13">
        <v>450</v>
      </c>
      <c r="I51" s="60">
        <v>418</v>
      </c>
      <c r="J51" s="13">
        <v>450</v>
      </c>
      <c r="K51" s="60">
        <v>418</v>
      </c>
      <c r="L51" s="61">
        <v>450</v>
      </c>
      <c r="M51" s="62"/>
      <c r="N51" s="36">
        <v>1800</v>
      </c>
      <c r="O51" s="36">
        <f t="shared" si="8"/>
        <v>1228</v>
      </c>
      <c r="P51" s="92"/>
    </row>
    <row r="52" spans="1:16" x14ac:dyDescent="0.2">
      <c r="A52" s="13">
        <v>4500</v>
      </c>
      <c r="B52" s="51">
        <v>0</v>
      </c>
      <c r="C52" s="9" t="s">
        <v>33</v>
      </c>
      <c r="D52" s="63"/>
      <c r="E52" s="59"/>
      <c r="F52" s="13">
        <v>1000</v>
      </c>
      <c r="G52" s="60"/>
      <c r="H52" s="13"/>
      <c r="I52" s="60"/>
      <c r="J52" s="13">
        <v>1000</v>
      </c>
      <c r="K52" s="60"/>
      <c r="L52" s="61"/>
      <c r="M52" s="62"/>
      <c r="N52" s="36">
        <v>2000</v>
      </c>
      <c r="O52" s="36">
        <f t="shared" si="8"/>
        <v>0</v>
      </c>
      <c r="P52" s="92"/>
    </row>
    <row r="53" spans="1:16" x14ac:dyDescent="0.2">
      <c r="A53" s="13">
        <v>1250</v>
      </c>
      <c r="B53" s="51">
        <v>263</v>
      </c>
      <c r="C53" s="9" t="s">
        <v>61</v>
      </c>
      <c r="D53" s="63"/>
      <c r="E53" s="59"/>
      <c r="F53" s="13"/>
      <c r="G53" s="60"/>
      <c r="H53" s="13"/>
      <c r="I53" s="60"/>
      <c r="J53" s="13"/>
      <c r="K53" s="60"/>
      <c r="L53" s="61"/>
      <c r="M53" s="62"/>
      <c r="N53" s="36">
        <f t="shared" si="8"/>
        <v>0</v>
      </c>
      <c r="O53" s="36">
        <f t="shared" si="8"/>
        <v>0</v>
      </c>
      <c r="P53" s="92"/>
    </row>
    <row r="54" spans="1:16" x14ac:dyDescent="0.2">
      <c r="A54" s="13">
        <v>6540</v>
      </c>
      <c r="B54" s="51">
        <v>0</v>
      </c>
      <c r="C54" s="9" t="s">
        <v>36</v>
      </c>
      <c r="D54" s="63"/>
      <c r="E54" s="59"/>
      <c r="F54" s="13"/>
      <c r="G54" s="60"/>
      <c r="H54" s="13"/>
      <c r="I54" s="60"/>
      <c r="J54" s="13"/>
      <c r="K54" s="60"/>
      <c r="L54" s="61"/>
      <c r="M54" s="62"/>
      <c r="N54" s="36">
        <f t="shared" si="8"/>
        <v>0</v>
      </c>
      <c r="O54" s="36">
        <f t="shared" si="8"/>
        <v>0</v>
      </c>
      <c r="P54" s="92"/>
    </row>
    <row r="55" spans="1:16" x14ac:dyDescent="0.2">
      <c r="A55" s="13"/>
      <c r="B55" s="51"/>
      <c r="C55" s="57"/>
      <c r="D55" s="63"/>
      <c r="E55" s="59"/>
      <c r="F55" s="13"/>
      <c r="G55" s="60"/>
      <c r="H55" s="13"/>
      <c r="I55" s="60"/>
      <c r="J55" s="13"/>
      <c r="K55" s="60"/>
      <c r="L55" s="61"/>
      <c r="M55" s="62"/>
      <c r="N55" s="37"/>
      <c r="O55" s="37"/>
      <c r="P55" s="92"/>
    </row>
    <row r="56" spans="1:16" x14ac:dyDescent="0.2">
      <c r="A56" s="13"/>
      <c r="B56" s="51"/>
      <c r="C56" s="9" t="s">
        <v>34</v>
      </c>
      <c r="D56" s="63"/>
      <c r="E56" s="59"/>
      <c r="F56" s="13"/>
      <c r="G56" s="60"/>
      <c r="H56" s="13"/>
      <c r="I56" s="60"/>
      <c r="J56" s="13"/>
      <c r="K56" s="60"/>
      <c r="L56" s="61"/>
      <c r="M56" s="62"/>
      <c r="N56" s="37"/>
      <c r="O56" s="37"/>
      <c r="P56" s="92"/>
    </row>
    <row r="57" spans="1:16" x14ac:dyDescent="0.2">
      <c r="A57" s="13">
        <v>1000</v>
      </c>
      <c r="B57" s="51">
        <v>27185</v>
      </c>
      <c r="C57" s="57" t="s">
        <v>67</v>
      </c>
      <c r="D57" s="63"/>
      <c r="E57" s="59"/>
      <c r="F57" s="13">
        <v>1000</v>
      </c>
      <c r="G57" s="60">
        <v>1161</v>
      </c>
      <c r="H57" s="13">
        <v>1000</v>
      </c>
      <c r="I57" s="60"/>
      <c r="J57" s="13">
        <v>1000</v>
      </c>
      <c r="K57" s="60">
        <v>2388</v>
      </c>
      <c r="L57" s="61">
        <v>1000</v>
      </c>
      <c r="M57" s="62">
        <v>3690</v>
      </c>
      <c r="N57" s="36">
        <v>4000</v>
      </c>
      <c r="O57" s="36">
        <f t="shared" ref="O57" si="9">+G57+I57+K57+M57</f>
        <v>7239</v>
      </c>
      <c r="P57" s="92"/>
    </row>
    <row r="58" spans="1:16" x14ac:dyDescent="0.2">
      <c r="A58" s="13"/>
      <c r="B58" s="51"/>
      <c r="C58" s="57"/>
      <c r="D58" s="63"/>
      <c r="E58" s="59"/>
      <c r="F58" s="13"/>
      <c r="G58" s="60"/>
      <c r="H58" s="13"/>
      <c r="I58" s="60"/>
      <c r="J58" s="13"/>
      <c r="K58" s="60"/>
      <c r="L58" s="61"/>
      <c r="M58" s="62"/>
      <c r="N58" s="37"/>
      <c r="O58" s="37"/>
      <c r="P58" s="92"/>
    </row>
    <row r="59" spans="1:16" x14ac:dyDescent="0.2">
      <c r="A59" s="13">
        <v>25000</v>
      </c>
      <c r="B59" s="51">
        <v>18507</v>
      </c>
      <c r="C59" s="9" t="s">
        <v>35</v>
      </c>
      <c r="D59" s="63"/>
      <c r="E59" s="59"/>
      <c r="F59" s="13">
        <v>4000</v>
      </c>
      <c r="G59" s="60">
        <v>4580</v>
      </c>
      <c r="H59" s="13">
        <v>4000</v>
      </c>
      <c r="I59" s="60">
        <v>4041</v>
      </c>
      <c r="J59" s="13">
        <v>4000</v>
      </c>
      <c r="K59" s="60">
        <v>4217.37</v>
      </c>
      <c r="L59" s="61">
        <v>4000</v>
      </c>
      <c r="M59" s="62">
        <v>3546</v>
      </c>
      <c r="N59" s="36">
        <v>16000</v>
      </c>
      <c r="O59" s="36">
        <f t="shared" ref="O59" si="10">+G59+I59+K59+M59</f>
        <v>16384.37</v>
      </c>
      <c r="P59" s="92"/>
    </row>
    <row r="60" spans="1:16" ht="16" thickBot="1" x14ac:dyDescent="0.25">
      <c r="A60" s="15"/>
      <c r="B60" s="52"/>
      <c r="C60" s="64"/>
      <c r="D60" s="65"/>
      <c r="E60" s="66"/>
      <c r="F60" s="15"/>
      <c r="G60" s="67"/>
      <c r="H60" s="15"/>
      <c r="I60" s="67"/>
      <c r="J60" s="15"/>
      <c r="K60" s="67"/>
      <c r="L60" s="68"/>
      <c r="M60" s="69"/>
      <c r="N60" s="38"/>
      <c r="O60" s="38"/>
      <c r="P60" s="92"/>
    </row>
    <row r="61" spans="1:16" s="1" customFormat="1" ht="16" thickBot="1" x14ac:dyDescent="0.25">
      <c r="A61" s="23">
        <f>SUM(A6:A60)</f>
        <v>154240</v>
      </c>
      <c r="B61" s="24">
        <f>SUM(B6:B60)</f>
        <v>152449</v>
      </c>
      <c r="C61" s="25" t="s">
        <v>37</v>
      </c>
      <c r="D61" s="26">
        <f>SUM(D6:D60)</f>
        <v>0</v>
      </c>
      <c r="E61" s="43"/>
      <c r="F61" s="23">
        <f t="shared" ref="F61:M61" si="11">SUM(F6:F60)</f>
        <v>41935</v>
      </c>
      <c r="G61" s="24">
        <f t="shared" si="11"/>
        <v>36682</v>
      </c>
      <c r="H61" s="23">
        <f t="shared" si="11"/>
        <v>28685</v>
      </c>
      <c r="I61" s="24">
        <f t="shared" si="11"/>
        <v>33181</v>
      </c>
      <c r="J61" s="23">
        <f t="shared" si="11"/>
        <v>35935</v>
      </c>
      <c r="K61" s="24">
        <f t="shared" si="11"/>
        <v>34728.630000000005</v>
      </c>
      <c r="L61" s="48">
        <f t="shared" si="11"/>
        <v>27685</v>
      </c>
      <c r="M61" s="24">
        <f t="shared" si="11"/>
        <v>28961</v>
      </c>
      <c r="N61" s="34">
        <f>SUM(N6:N59)</f>
        <v>134240</v>
      </c>
      <c r="O61" s="34">
        <f t="shared" ref="O61" si="12">+G61+I61+K61+M61</f>
        <v>133552.63</v>
      </c>
      <c r="P61" s="93"/>
    </row>
    <row r="62" spans="1:16" ht="35.25" customHeight="1" thickBot="1" x14ac:dyDescent="0.25">
      <c r="A62" s="22"/>
      <c r="B62" s="54"/>
      <c r="C62" s="70"/>
      <c r="D62" s="71"/>
      <c r="E62" s="72"/>
      <c r="F62" s="27"/>
      <c r="G62" s="28"/>
      <c r="H62" s="27"/>
      <c r="I62" s="28"/>
      <c r="J62" s="27"/>
      <c r="K62" s="28"/>
      <c r="L62" s="73"/>
      <c r="M62" s="28"/>
      <c r="N62" s="39"/>
      <c r="O62" s="39"/>
      <c r="P62" s="92"/>
    </row>
    <row r="63" spans="1:16" ht="20" thickBot="1" x14ac:dyDescent="0.3">
      <c r="A63" s="17"/>
      <c r="B63" s="55"/>
      <c r="C63" s="18" t="s">
        <v>47</v>
      </c>
      <c r="D63" s="74"/>
      <c r="E63" s="75"/>
      <c r="F63" s="76"/>
      <c r="G63" s="77"/>
      <c r="H63" s="76"/>
      <c r="I63" s="77"/>
      <c r="J63" s="76"/>
      <c r="K63" s="77"/>
      <c r="L63" s="78"/>
      <c r="M63" s="77"/>
      <c r="N63" s="40"/>
      <c r="O63" s="40"/>
      <c r="P63" s="92"/>
    </row>
    <row r="64" spans="1:16" x14ac:dyDescent="0.2">
      <c r="A64" s="16"/>
      <c r="B64" s="56"/>
      <c r="C64" s="79"/>
      <c r="D64" s="80"/>
      <c r="E64" s="21"/>
      <c r="F64" s="10"/>
      <c r="G64" s="11"/>
      <c r="H64" s="10"/>
      <c r="I64" s="11"/>
      <c r="J64" s="10"/>
      <c r="K64" s="11"/>
      <c r="L64" s="47"/>
      <c r="M64" s="11"/>
      <c r="N64" s="35"/>
      <c r="O64" s="35"/>
      <c r="P64" s="92"/>
    </row>
    <row r="65" spans="1:17" x14ac:dyDescent="0.2">
      <c r="A65" s="13">
        <v>35000</v>
      </c>
      <c r="B65" s="51">
        <v>32902</v>
      </c>
      <c r="C65" s="57" t="s">
        <v>35</v>
      </c>
      <c r="D65" s="63"/>
      <c r="E65" s="59"/>
      <c r="F65" s="81"/>
      <c r="G65" s="62"/>
      <c r="H65" s="81"/>
      <c r="I65" s="62"/>
      <c r="J65" s="81"/>
      <c r="K65" s="62"/>
      <c r="L65" s="82"/>
      <c r="M65" s="62"/>
      <c r="N65" s="36">
        <v>15000</v>
      </c>
      <c r="O65" s="36">
        <f t="shared" ref="O65:O73" si="13">+G65+I65+K65+M65</f>
        <v>0</v>
      </c>
      <c r="P65" s="92"/>
    </row>
    <row r="66" spans="1:17" x14ac:dyDescent="0.2">
      <c r="A66" s="13">
        <v>117000</v>
      </c>
      <c r="B66" s="51">
        <v>117000</v>
      </c>
      <c r="C66" s="57" t="s">
        <v>38</v>
      </c>
      <c r="D66" s="63"/>
      <c r="E66" s="83"/>
      <c r="F66" s="13">
        <v>58500</v>
      </c>
      <c r="G66" s="60">
        <v>58500</v>
      </c>
      <c r="H66" s="13"/>
      <c r="I66" s="60">
        <v>56091</v>
      </c>
      <c r="J66" s="13">
        <v>58500</v>
      </c>
      <c r="K66" s="60"/>
      <c r="L66" s="61"/>
      <c r="M66" s="62"/>
      <c r="N66" s="36">
        <v>117000</v>
      </c>
      <c r="O66" s="36">
        <f t="shared" si="13"/>
        <v>114591</v>
      </c>
      <c r="P66" s="92"/>
      <c r="Q66" s="91"/>
    </row>
    <row r="67" spans="1:17" x14ac:dyDescent="0.2">
      <c r="A67" s="13">
        <v>2240</v>
      </c>
      <c r="B67" s="51">
        <v>2245</v>
      </c>
      <c r="C67" s="57" t="s">
        <v>39</v>
      </c>
      <c r="D67" s="63"/>
      <c r="E67" s="83"/>
      <c r="F67" s="13"/>
      <c r="G67" s="60"/>
      <c r="H67" s="13"/>
      <c r="I67" s="60"/>
      <c r="J67" s="13"/>
      <c r="K67" s="60"/>
      <c r="L67" s="61"/>
      <c r="M67" s="62"/>
      <c r="N67" s="36">
        <v>2240</v>
      </c>
      <c r="O67" s="36">
        <f t="shared" si="13"/>
        <v>0</v>
      </c>
      <c r="P67" s="92"/>
    </row>
    <row r="68" spans="1:17" x14ac:dyDescent="0.2">
      <c r="A68" s="13"/>
      <c r="B68" s="51">
        <v>12792</v>
      </c>
      <c r="C68" s="57" t="s">
        <v>42</v>
      </c>
      <c r="D68" s="63"/>
      <c r="E68" s="83"/>
      <c r="F68" s="13"/>
      <c r="G68" s="60"/>
      <c r="H68" s="13"/>
      <c r="I68" s="60"/>
      <c r="J68" s="13"/>
      <c r="K68" s="60"/>
      <c r="L68" s="61"/>
      <c r="M68" s="62"/>
      <c r="N68" s="37"/>
      <c r="O68" s="36">
        <f t="shared" si="13"/>
        <v>0</v>
      </c>
      <c r="P68" s="92"/>
    </row>
    <row r="69" spans="1:17" x14ac:dyDescent="0.2">
      <c r="A69" s="13"/>
      <c r="B69" s="51">
        <v>2900</v>
      </c>
      <c r="C69" s="57" t="s">
        <v>43</v>
      </c>
      <c r="D69" s="63"/>
      <c r="E69" s="83"/>
      <c r="F69" s="13"/>
      <c r="G69" s="60"/>
      <c r="H69" s="13"/>
      <c r="I69" s="60"/>
      <c r="J69" s="13"/>
      <c r="K69" s="60"/>
      <c r="L69" s="61"/>
      <c r="M69" s="62"/>
      <c r="N69" s="37"/>
      <c r="O69" s="36">
        <f t="shared" si="13"/>
        <v>0</v>
      </c>
      <c r="P69" s="92"/>
    </row>
    <row r="70" spans="1:17" x14ac:dyDescent="0.2">
      <c r="A70" s="13"/>
      <c r="B70" s="51">
        <v>9594</v>
      </c>
      <c r="C70" s="57" t="s">
        <v>44</v>
      </c>
      <c r="D70" s="63"/>
      <c r="E70" s="83"/>
      <c r="F70" s="13"/>
      <c r="G70" s="60">
        <v>23816</v>
      </c>
      <c r="H70" s="13"/>
      <c r="I70" s="60">
        <v>2409</v>
      </c>
      <c r="J70" s="13"/>
      <c r="K70" s="60"/>
      <c r="L70" s="61"/>
      <c r="M70" s="62"/>
      <c r="N70" s="37"/>
      <c r="O70" s="36">
        <f t="shared" si="13"/>
        <v>26225</v>
      </c>
      <c r="P70" s="92"/>
    </row>
    <row r="71" spans="1:17" x14ac:dyDescent="0.2">
      <c r="A71" s="13"/>
      <c r="B71" s="51"/>
      <c r="C71" s="57" t="s">
        <v>45</v>
      </c>
      <c r="D71" s="63"/>
      <c r="E71" s="83"/>
      <c r="F71" s="13"/>
      <c r="G71" s="60">
        <v>0.06</v>
      </c>
      <c r="H71" s="13"/>
      <c r="I71" s="60">
        <v>30</v>
      </c>
      <c r="J71" s="13"/>
      <c r="K71" s="60"/>
      <c r="L71" s="61"/>
      <c r="M71" s="62"/>
      <c r="N71" s="37"/>
      <c r="O71" s="36">
        <f t="shared" si="13"/>
        <v>30.06</v>
      </c>
      <c r="P71" s="92"/>
    </row>
    <row r="72" spans="1:17" x14ac:dyDescent="0.2">
      <c r="A72" s="15"/>
      <c r="B72" s="52"/>
      <c r="C72" s="64" t="s">
        <v>69</v>
      </c>
      <c r="D72" s="65"/>
      <c r="E72" s="84"/>
      <c r="F72" s="15"/>
      <c r="G72" s="67"/>
      <c r="H72" s="15"/>
      <c r="I72" s="67"/>
      <c r="J72" s="15"/>
      <c r="K72" s="67">
        <v>293.60000000000002</v>
      </c>
      <c r="L72" s="68"/>
      <c r="M72" s="69"/>
      <c r="N72" s="38"/>
      <c r="O72" s="36">
        <f t="shared" si="13"/>
        <v>293.60000000000002</v>
      </c>
      <c r="P72" s="92"/>
    </row>
    <row r="73" spans="1:17" ht="16" thickBot="1" x14ac:dyDescent="0.25">
      <c r="A73" s="15"/>
      <c r="B73" s="53"/>
      <c r="C73" s="64" t="s">
        <v>68</v>
      </c>
      <c r="D73" s="65"/>
      <c r="E73" s="84"/>
      <c r="F73" s="15"/>
      <c r="G73" s="67"/>
      <c r="H73" s="15"/>
      <c r="I73" s="67">
        <v>139.84</v>
      </c>
      <c r="J73" s="15"/>
      <c r="K73" s="67">
        <v>182.65</v>
      </c>
      <c r="L73" s="68"/>
      <c r="M73" s="69">
        <v>176</v>
      </c>
      <c r="N73" s="38"/>
      <c r="O73" s="36">
        <f t="shared" si="13"/>
        <v>498.49</v>
      </c>
      <c r="P73" s="92"/>
    </row>
    <row r="74" spans="1:17" s="1" customFormat="1" ht="16" thickBot="1" x14ac:dyDescent="0.25">
      <c r="A74" s="23">
        <f>SUM(A65:A73)</f>
        <v>154240</v>
      </c>
      <c r="B74" s="24">
        <f>SUM(B65:B73)</f>
        <v>177433</v>
      </c>
      <c r="C74" s="25"/>
      <c r="D74" s="26">
        <f>SUM(D65:D73)</f>
        <v>0</v>
      </c>
      <c r="E74" s="43"/>
      <c r="F74" s="23">
        <f t="shared" ref="F74:M74" si="14">SUM(F65:F73)</f>
        <v>58500</v>
      </c>
      <c r="G74" s="24">
        <f t="shared" si="14"/>
        <v>82316.06</v>
      </c>
      <c r="H74" s="23">
        <f t="shared" si="14"/>
        <v>0</v>
      </c>
      <c r="I74" s="24">
        <f t="shared" si="14"/>
        <v>58669.84</v>
      </c>
      <c r="J74" s="23">
        <f t="shared" si="14"/>
        <v>58500</v>
      </c>
      <c r="K74" s="24">
        <f t="shared" si="14"/>
        <v>476.25</v>
      </c>
      <c r="L74" s="48">
        <f t="shared" si="14"/>
        <v>0</v>
      </c>
      <c r="M74" s="24">
        <f t="shared" si="14"/>
        <v>176</v>
      </c>
      <c r="N74" s="34">
        <f>SUM(N65:N73)</f>
        <v>134240</v>
      </c>
      <c r="O74" s="34">
        <f t="shared" ref="O74" si="15">+G74+I74+K74+M74</f>
        <v>141638.15</v>
      </c>
      <c r="P74" s="93"/>
    </row>
    <row r="75" spans="1:17" ht="16" thickBot="1" x14ac:dyDescent="0.25">
      <c r="A75" s="27"/>
      <c r="B75" s="28"/>
      <c r="C75" s="70"/>
      <c r="D75" s="85"/>
      <c r="E75" s="72"/>
      <c r="F75" s="27"/>
      <c r="G75" s="28"/>
      <c r="H75" s="27"/>
      <c r="I75" s="28"/>
      <c r="J75" s="27"/>
      <c r="K75" s="28"/>
      <c r="L75" s="73"/>
      <c r="M75" s="28"/>
      <c r="N75" s="49"/>
      <c r="O75" s="49"/>
      <c r="P75" s="92"/>
    </row>
    <row r="76" spans="1:17" ht="26.25" customHeight="1" thickBot="1" x14ac:dyDescent="0.25">
      <c r="A76" s="6"/>
      <c r="B76" s="14"/>
      <c r="C76" s="86"/>
      <c r="D76" s="87"/>
      <c r="E76" s="88"/>
      <c r="F76" s="6"/>
      <c r="G76" s="89"/>
      <c r="H76" s="6"/>
      <c r="I76" s="89"/>
      <c r="J76" s="6"/>
      <c r="K76" s="89"/>
      <c r="L76" s="90"/>
      <c r="M76" s="89"/>
      <c r="N76" s="41"/>
      <c r="O76" s="41"/>
    </row>
  </sheetData>
  <mergeCells count="2">
    <mergeCell ref="A3:B3"/>
    <mergeCell ref="C3:D3"/>
  </mergeCells>
  <pageMargins left="0.25" right="0.25" top="0.75" bottom="0.75" header="0.3" footer="0.3"/>
  <pageSetup paperSize="9" scale="8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Morgan</dc:creator>
  <cp:lastModifiedBy>Clare Shinner</cp:lastModifiedBy>
  <cp:lastPrinted>2024-07-09T15:56:29Z</cp:lastPrinted>
  <dcterms:created xsi:type="dcterms:W3CDTF">2024-07-09T14:41:54Z</dcterms:created>
  <dcterms:modified xsi:type="dcterms:W3CDTF">2026-04-13T16:30:36Z</dcterms:modified>
</cp:coreProperties>
</file>